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576" windowHeight="946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46" i="1" l="1"/>
  <c r="B146" i="1"/>
  <c r="C38" i="1" l="1"/>
  <c r="B38" i="1"/>
  <c r="C103" i="1"/>
  <c r="B103" i="1"/>
  <c r="C112" i="1"/>
  <c r="B112" i="1"/>
  <c r="C102" i="1"/>
  <c r="B102" i="1"/>
  <c r="C101" i="1"/>
  <c r="B101" i="1"/>
  <c r="C77" i="1"/>
  <c r="B77" i="1"/>
  <c r="B51" i="1"/>
  <c r="C35" i="1"/>
  <c r="C37" i="1"/>
  <c r="B37" i="1"/>
  <c r="C29" i="1"/>
  <c r="C30" i="1" s="1"/>
  <c r="B30" i="1"/>
  <c r="B12" i="1"/>
  <c r="C69" i="1" l="1"/>
  <c r="B69" i="1"/>
  <c r="B35" i="1"/>
  <c r="B29" i="1"/>
  <c r="C28" i="1"/>
  <c r="B28" i="1"/>
</calcChain>
</file>

<file path=xl/sharedStrings.xml><?xml version="1.0" encoding="utf-8"?>
<sst xmlns="http://schemas.openxmlformats.org/spreadsheetml/2006/main" count="168" uniqueCount="67">
  <si>
    <t>Allen- Phoenix Arizona</t>
  </si>
  <si>
    <t>Program Code: Medical Insurance Billing and Coding</t>
  </si>
  <si>
    <t>Measurement: 30 Credits 36 weeks</t>
  </si>
  <si>
    <t>Year: 1                              24 Semester Credit Hours       FA weeks: 30 weeks</t>
  </si>
  <si>
    <t>Fund</t>
  </si>
  <si>
    <t>Independent</t>
  </si>
  <si>
    <t>Dependent</t>
  </si>
  <si>
    <t>Pell</t>
  </si>
  <si>
    <t>Max Subsidized loan</t>
  </si>
  <si>
    <t>Max Unsubsidized loan</t>
  </si>
  <si>
    <t>Year: 2                               6  Semester Credit Hours       FA weeks: 6 weeks</t>
  </si>
  <si>
    <t>Pell (for crossover students only)</t>
  </si>
  <si>
    <t>Cost of Attendance</t>
  </si>
  <si>
    <t>Per month</t>
  </si>
  <si>
    <r>
      <t xml:space="preserve">Total Tuition:           </t>
    </r>
    <r>
      <rPr>
        <b/>
        <sz val="8"/>
        <color rgb="FF000000"/>
        <rFont val="Times New Roman"/>
        <family val="1"/>
      </rPr>
      <t xml:space="preserve">$13,996    </t>
    </r>
    <r>
      <rPr>
        <sz val="8"/>
        <color rgb="FF000000"/>
        <rFont val="Times New Roman"/>
        <family val="1"/>
      </rPr>
      <t xml:space="preserve">Books:  </t>
    </r>
    <r>
      <rPr>
        <b/>
        <sz val="8"/>
        <color rgb="FF000000"/>
        <rFont val="Times New Roman"/>
        <family val="1"/>
      </rPr>
      <t>$1049</t>
    </r>
  </si>
  <si>
    <t>Living on Own</t>
  </si>
  <si>
    <t>Living with Parent</t>
  </si>
  <si>
    <t>Monthly Room and Board:</t>
  </si>
  <si>
    <t>Monthly Transportation:</t>
  </si>
  <si>
    <t>Monthly Misc/Personal</t>
  </si>
  <si>
    <t>Total Indirect Direct Cost:</t>
  </si>
  <si>
    <t>Year: 1           Credits: 24   Actual Weeks: 30   Months 7</t>
  </si>
  <si>
    <t>Cost Type</t>
  </si>
  <si>
    <t xml:space="preserve">Tuition: </t>
  </si>
  <si>
    <t>Registration Fee</t>
  </si>
  <si>
    <t>Books/Supplies</t>
  </si>
  <si>
    <t>Room &amp; Board</t>
  </si>
  <si>
    <t>Misc/Personal</t>
  </si>
  <si>
    <t>Total Cost of Attendance:</t>
  </si>
  <si>
    <t>Year: 2          Credits: 6   Actual Weeks: 6   Months 2</t>
  </si>
  <si>
    <r>
      <t xml:space="preserve">Tuition:      </t>
    </r>
    <r>
      <rPr>
        <b/>
        <sz val="8"/>
        <color rgb="FF000000"/>
        <rFont val="Times New Roman"/>
        <family val="1"/>
      </rPr>
      <t>2795.00</t>
    </r>
  </si>
  <si>
    <t>Books</t>
  </si>
  <si>
    <t>Program Code: Medical Assistant</t>
  </si>
  <si>
    <t>Measurement: 28 Credits 36 weeks</t>
  </si>
  <si>
    <t>Fed: 2014-2015</t>
  </si>
  <si>
    <t>Year: 1                                24 Semester Credit Hours          FA weeks: 30 weeks</t>
  </si>
  <si>
    <t>Max Sub loan</t>
  </si>
  <si>
    <t>Max Unsub loan</t>
  </si>
  <si>
    <t>Year: 2                               4  Semester Credit Hours       FA weeks: 6 weeks</t>
  </si>
  <si>
    <t xml:space="preserve"> Per month </t>
  </si>
  <si>
    <t xml:space="preserve">Total Tuition:           $15,045.00    Books: $678  </t>
  </si>
  <si>
    <t xml:space="preserve">Total Direct Cost:   </t>
  </si>
  <si>
    <t xml:space="preserve"> Living on Own </t>
  </si>
  <si>
    <t xml:space="preserve"> Living with Parent </t>
  </si>
  <si>
    <t>Tuition</t>
  </si>
  <si>
    <t>Year: 2          Credits: 4   Actual Weeks: 6   Months 2</t>
  </si>
  <si>
    <t>Allen- Phoenix MIBC Associate  Degree w/ Transfer Credits</t>
  </si>
  <si>
    <t>Program Code: Medical Insurance Billing &amp; Coding Associates Degree</t>
  </si>
  <si>
    <t>Measurement: 960 clock hours 64 credits</t>
  </si>
  <si>
    <t>Year: 1              Clock Hours: 510  Credits: 34    Actual Weeks: 30     7.5 months (8 months)</t>
  </si>
  <si>
    <t>Max Subsidized loan                        ($4500.00 for AY2)</t>
  </si>
  <si>
    <t xml:space="preserve">Total Tuition:                        </t>
  </si>
  <si>
    <t xml:space="preserve">Total Direct Cost:       </t>
  </si>
  <si>
    <t>Monthly Misc./Personal</t>
  </si>
  <si>
    <t>Cost Type AY1</t>
  </si>
  <si>
    <t>Tuition  $13971   Books $1049</t>
  </si>
  <si>
    <t>Misc./Personal</t>
  </si>
  <si>
    <t xml:space="preserve">Year: 2           Clock Hours: 450    Credits: 30   Actual Weeks: 30        7.5 months    (8 months)       </t>
  </si>
  <si>
    <t xml:space="preserve">Tuition   </t>
  </si>
  <si>
    <t>Allen- Jamaica/Brooklyn NY</t>
  </si>
  <si>
    <t>Measurement: 900 Clock Hours/36 weeks</t>
  </si>
  <si>
    <t>Year: 1                              900 Clock Hours      FA weeks: 36 weeks</t>
  </si>
  <si>
    <t>Total Tuition:           $16080</t>
  </si>
  <si>
    <t>Total Direct Cost:       678</t>
  </si>
  <si>
    <t>Year: 1           Clock Hours: 900   Actual Weeks: 36   Months 9</t>
  </si>
  <si>
    <t>Transportation</t>
  </si>
  <si>
    <t>Fed: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</si>
</sst>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9" x14ac:knownFonts="1">
    <font>
      <sz val="11"/>
      <color theme="1"/>
      <name val="Calibri"/>
      <family val="2"/>
      <scheme val="minor"/>
    </font>
    <font>
      <b/>
      <sz val="11"/>
      <color rgb="FF0070C0"/>
      <name val="Times New Roman"/>
      <family val="1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u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17365D"/>
      <name val="Times New Roman"/>
      <family val="1"/>
    </font>
    <font>
      <b/>
      <sz val="10"/>
      <color rgb="FF0070C0"/>
      <name val="Times New Roman"/>
      <family val="1"/>
    </font>
    <font>
      <b/>
      <sz val="11"/>
      <color rgb="FF548DD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vertical="center"/>
    </xf>
    <xf numFmtId="0" fontId="2" fillId="5" borderId="10" xfId="0" applyFont="1" applyFill="1" applyBorder="1" applyAlignment="1">
      <alignment vertical="center"/>
    </xf>
    <xf numFmtId="0" fontId="4" fillId="5" borderId="11" xfId="0" applyFont="1" applyFill="1" applyBorder="1" applyAlignment="1">
      <alignment vertical="center"/>
    </xf>
    <xf numFmtId="0" fontId="4" fillId="5" borderId="10" xfId="0" applyFont="1" applyFill="1" applyBorder="1" applyAlignment="1">
      <alignment vertical="center"/>
    </xf>
    <xf numFmtId="8" fontId="5" fillId="5" borderId="10" xfId="0" applyNumberFormat="1" applyFont="1" applyFill="1" applyBorder="1" applyAlignment="1">
      <alignment horizontal="right" vertical="center"/>
    </xf>
    <xf numFmtId="0" fontId="3" fillId="5" borderId="11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6" fontId="5" fillId="5" borderId="10" xfId="0" applyNumberFormat="1" applyFont="1" applyFill="1" applyBorder="1" applyAlignment="1">
      <alignment horizontal="right" vertical="center"/>
    </xf>
    <xf numFmtId="8" fontId="6" fillId="5" borderId="10" xfId="0" applyNumberFormat="1" applyFont="1" applyFill="1" applyBorder="1" applyAlignment="1">
      <alignment horizontal="right" vertical="center"/>
    </xf>
    <xf numFmtId="8" fontId="3" fillId="5" borderId="1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0" xfId="0" applyAlignment="1">
      <alignment vertical="top"/>
    </xf>
    <xf numFmtId="0" fontId="2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0" fontId="2" fillId="6" borderId="10" xfId="0" applyFont="1" applyFill="1" applyBorder="1" applyAlignment="1">
      <alignment vertical="center"/>
    </xf>
    <xf numFmtId="0" fontId="4" fillId="6" borderId="11" xfId="0" applyFont="1" applyFill="1" applyBorder="1" applyAlignment="1">
      <alignment vertical="center"/>
    </xf>
    <xf numFmtId="0" fontId="4" fillId="6" borderId="10" xfId="0" applyFont="1" applyFill="1" applyBorder="1" applyAlignment="1">
      <alignment vertical="center"/>
    </xf>
    <xf numFmtId="0" fontId="5" fillId="6" borderId="11" xfId="0" applyFont="1" applyFill="1" applyBorder="1" applyAlignment="1">
      <alignment vertical="center"/>
    </xf>
    <xf numFmtId="8" fontId="5" fillId="6" borderId="10" xfId="0" applyNumberFormat="1" applyFont="1" applyFill="1" applyBorder="1" applyAlignment="1">
      <alignment horizontal="right" vertical="center"/>
    </xf>
    <xf numFmtId="0" fontId="5" fillId="6" borderId="10" xfId="0" applyFont="1" applyFill="1" applyBorder="1" applyAlignment="1">
      <alignment vertical="center"/>
    </xf>
    <xf numFmtId="0" fontId="3" fillId="6" borderId="11" xfId="0" applyFont="1" applyFill="1" applyBorder="1" applyAlignment="1">
      <alignment vertical="center"/>
    </xf>
    <xf numFmtId="0" fontId="3" fillId="6" borderId="10" xfId="0" applyFont="1" applyFill="1" applyBorder="1" applyAlignment="1">
      <alignment vertical="center"/>
    </xf>
    <xf numFmtId="0" fontId="2" fillId="6" borderId="11" xfId="0" applyFont="1" applyFill="1" applyBorder="1" applyAlignment="1">
      <alignment vertical="center"/>
    </xf>
    <xf numFmtId="6" fontId="5" fillId="6" borderId="10" xfId="0" applyNumberFormat="1" applyFont="1" applyFill="1" applyBorder="1" applyAlignment="1">
      <alignment horizontal="right" vertical="center"/>
    </xf>
    <xf numFmtId="8" fontId="6" fillId="6" borderId="10" xfId="0" applyNumberFormat="1" applyFont="1" applyFill="1" applyBorder="1" applyAlignment="1">
      <alignment horizontal="right" vertical="center"/>
    </xf>
    <xf numFmtId="8" fontId="3" fillId="6" borderId="10" xfId="0" applyNumberFormat="1" applyFont="1" applyFill="1" applyBorder="1" applyAlignment="1">
      <alignment horizontal="right" vertical="center"/>
    </xf>
    <xf numFmtId="0" fontId="3" fillId="6" borderId="10" xfId="0" applyFont="1" applyFill="1" applyBorder="1" applyAlignment="1">
      <alignment horizontal="right" vertical="center"/>
    </xf>
    <xf numFmtId="0" fontId="3" fillId="6" borderId="8" xfId="0" applyFont="1" applyFill="1" applyBorder="1" applyAlignment="1">
      <alignment vertical="center"/>
    </xf>
    <xf numFmtId="0" fontId="2" fillId="6" borderId="12" xfId="0" applyFont="1" applyFill="1" applyBorder="1" applyAlignment="1">
      <alignment vertical="center"/>
    </xf>
    <xf numFmtId="6" fontId="3" fillId="6" borderId="10" xfId="0" applyNumberFormat="1" applyFont="1" applyFill="1" applyBorder="1" applyAlignment="1">
      <alignment horizontal="right" vertical="center"/>
    </xf>
    <xf numFmtId="8" fontId="0" fillId="0" borderId="0" xfId="0" applyNumberFormat="1"/>
    <xf numFmtId="0" fontId="0" fillId="0" borderId="0" xfId="0"/>
    <xf numFmtId="0" fontId="0" fillId="0" borderId="12" xfId="0" applyBorder="1"/>
    <xf numFmtId="0" fontId="3" fillId="5" borderId="13" xfId="0" applyFont="1" applyFill="1" applyBorder="1" applyAlignment="1">
      <alignment vertical="center"/>
    </xf>
    <xf numFmtId="0" fontId="3" fillId="5" borderId="14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3" fillId="6" borderId="13" xfId="0" applyFont="1" applyFill="1" applyBorder="1" applyAlignment="1">
      <alignment vertical="center"/>
    </xf>
    <xf numFmtId="0" fontId="3" fillId="6" borderId="14" xfId="0" applyFont="1" applyFill="1" applyBorder="1" applyAlignment="1">
      <alignment vertical="center"/>
    </xf>
    <xf numFmtId="0" fontId="2" fillId="6" borderId="13" xfId="0" applyFont="1" applyFill="1" applyBorder="1" applyAlignment="1">
      <alignment vertical="center"/>
    </xf>
    <xf numFmtId="0" fontId="2" fillId="6" borderId="14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3" fillId="6" borderId="8" xfId="0" applyFont="1" applyFill="1" applyBorder="1" applyAlignment="1">
      <alignment vertical="center"/>
    </xf>
    <xf numFmtId="0" fontId="3" fillId="6" borderId="9" xfId="0" applyFont="1" applyFill="1" applyBorder="1" applyAlignment="1">
      <alignment vertical="center"/>
    </xf>
    <xf numFmtId="0" fontId="3" fillId="6" borderId="1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7"/>
  <sheetViews>
    <sheetView tabSelected="1" topLeftCell="A127" zoomScale="130" zoomScaleNormal="130" workbookViewId="0">
      <selection activeCell="F143" sqref="F143"/>
    </sheetView>
  </sheetViews>
  <sheetFormatPr defaultRowHeight="14.4" x14ac:dyDescent="0.3"/>
  <cols>
    <col min="1" max="1" width="46.6640625" bestFit="1" customWidth="1"/>
    <col min="2" max="2" width="22.109375" customWidth="1"/>
    <col min="3" max="3" width="21.6640625" customWidth="1"/>
  </cols>
  <sheetData>
    <row r="1" spans="1:3" x14ac:dyDescent="0.3">
      <c r="A1" s="1" t="s">
        <v>0</v>
      </c>
      <c r="B1" s="2"/>
      <c r="C1" s="3"/>
    </row>
    <row r="2" spans="1:3" x14ac:dyDescent="0.3">
      <c r="A2" s="4" t="s">
        <v>1</v>
      </c>
      <c r="B2" s="5"/>
      <c r="C2" s="6"/>
    </row>
    <row r="3" spans="1:3" x14ac:dyDescent="0.3">
      <c r="A3" s="4" t="s">
        <v>2</v>
      </c>
      <c r="B3" s="72"/>
      <c r="C3" s="74"/>
    </row>
    <row r="4" spans="1:3" ht="15" thickBot="1" x14ac:dyDescent="0.35">
      <c r="A4" s="7" t="s">
        <v>66</v>
      </c>
      <c r="B4" s="73"/>
      <c r="C4" s="75"/>
    </row>
    <row r="5" spans="1:3" ht="15" thickBot="1" x14ac:dyDescent="0.35">
      <c r="A5" s="76" t="s">
        <v>3</v>
      </c>
      <c r="B5" s="77"/>
      <c r="C5" s="41"/>
    </row>
    <row r="6" spans="1:3" ht="15" thickBot="1" x14ac:dyDescent="0.35">
      <c r="A6" s="42" t="s">
        <v>4</v>
      </c>
      <c r="B6" s="43" t="s">
        <v>5</v>
      </c>
      <c r="C6" s="43" t="s">
        <v>6</v>
      </c>
    </row>
    <row r="7" spans="1:3" ht="15" thickBot="1" x14ac:dyDescent="0.35">
      <c r="A7" s="44" t="s">
        <v>7</v>
      </c>
      <c r="B7" s="45">
        <v>5815</v>
      </c>
      <c r="C7" s="45">
        <v>5815</v>
      </c>
    </row>
    <row r="8" spans="1:3" ht="15" thickBot="1" x14ac:dyDescent="0.35">
      <c r="A8" s="44" t="s">
        <v>8</v>
      </c>
      <c r="B8" s="45">
        <v>3500</v>
      </c>
      <c r="C8" s="45">
        <v>3500</v>
      </c>
    </row>
    <row r="9" spans="1:3" ht="15" thickBot="1" x14ac:dyDescent="0.35">
      <c r="A9" s="44" t="s">
        <v>9</v>
      </c>
      <c r="B9" s="45">
        <v>6000</v>
      </c>
      <c r="C9" s="45">
        <v>2000</v>
      </c>
    </row>
    <row r="10" spans="1:3" ht="15" thickBot="1" x14ac:dyDescent="0.35">
      <c r="A10" s="64" t="s">
        <v>10</v>
      </c>
      <c r="B10" s="65"/>
      <c r="C10" s="41"/>
    </row>
    <row r="11" spans="1:3" ht="15" thickBot="1" x14ac:dyDescent="0.35">
      <c r="A11" s="42" t="s">
        <v>4</v>
      </c>
      <c r="B11" s="43" t="s">
        <v>5</v>
      </c>
      <c r="C11" s="43" t="s">
        <v>6</v>
      </c>
    </row>
    <row r="12" spans="1:3" ht="15" thickBot="1" x14ac:dyDescent="0.35">
      <c r="A12" s="44" t="s">
        <v>11</v>
      </c>
      <c r="B12" s="45">
        <f>B7*6/30</f>
        <v>1163</v>
      </c>
      <c r="C12" s="45">
        <v>1163</v>
      </c>
    </row>
    <row r="13" spans="1:3" ht="15" thickBot="1" x14ac:dyDescent="0.35">
      <c r="A13" s="44" t="s">
        <v>8</v>
      </c>
      <c r="B13" s="45">
        <v>1125</v>
      </c>
      <c r="C13" s="45">
        <v>1125</v>
      </c>
    </row>
    <row r="14" spans="1:3" ht="15" thickBot="1" x14ac:dyDescent="0.35">
      <c r="A14" s="44" t="s">
        <v>9</v>
      </c>
      <c r="B14" s="45">
        <v>1500</v>
      </c>
      <c r="C14" s="45">
        <v>500</v>
      </c>
    </row>
    <row r="15" spans="1:3" ht="15" thickBot="1" x14ac:dyDescent="0.35">
      <c r="A15" s="44"/>
      <c r="B15" s="46"/>
      <c r="C15" s="46"/>
    </row>
    <row r="16" spans="1:3" ht="15" thickBot="1" x14ac:dyDescent="0.35">
      <c r="A16" s="47" t="s">
        <v>12</v>
      </c>
      <c r="B16" s="48" t="s">
        <v>13</v>
      </c>
      <c r="C16" s="41"/>
    </row>
    <row r="17" spans="1:4" ht="15" thickBot="1" x14ac:dyDescent="0.35">
      <c r="A17" s="44" t="s">
        <v>14</v>
      </c>
      <c r="B17" s="41"/>
      <c r="C17" s="41"/>
    </row>
    <row r="18" spans="1:4" ht="15" thickBot="1" x14ac:dyDescent="0.35">
      <c r="A18" s="49"/>
      <c r="B18" s="43" t="s">
        <v>15</v>
      </c>
      <c r="C18" s="43" t="s">
        <v>16</v>
      </c>
    </row>
    <row r="19" spans="1:4" ht="15" thickBot="1" x14ac:dyDescent="0.35">
      <c r="A19" s="44" t="s">
        <v>17</v>
      </c>
      <c r="B19" s="45">
        <v>1186</v>
      </c>
      <c r="C19" s="45">
        <v>488</v>
      </c>
    </row>
    <row r="20" spans="1:4" ht="15" thickBot="1" x14ac:dyDescent="0.35">
      <c r="A20" s="44" t="s">
        <v>18</v>
      </c>
      <c r="B20" s="50">
        <v>193</v>
      </c>
      <c r="C20" s="50">
        <v>193</v>
      </c>
    </row>
    <row r="21" spans="1:4" ht="15" thickBot="1" x14ac:dyDescent="0.35">
      <c r="A21" s="44" t="s">
        <v>19</v>
      </c>
      <c r="B21" s="45">
        <v>309</v>
      </c>
      <c r="C21" s="45">
        <v>309</v>
      </c>
    </row>
    <row r="22" spans="1:4" ht="15" thickBot="1" x14ac:dyDescent="0.35">
      <c r="A22" s="47" t="s">
        <v>20</v>
      </c>
      <c r="B22" s="51">
        <v>1688</v>
      </c>
      <c r="C22" s="51">
        <v>990</v>
      </c>
    </row>
    <row r="23" spans="1:4" ht="15" thickBot="1" x14ac:dyDescent="0.35">
      <c r="A23" s="44" t="s">
        <v>21</v>
      </c>
      <c r="B23" s="41"/>
      <c r="C23" s="41"/>
    </row>
    <row r="24" spans="1:4" ht="15" thickBot="1" x14ac:dyDescent="0.35">
      <c r="A24" s="42" t="s">
        <v>22</v>
      </c>
      <c r="B24" s="43" t="s">
        <v>15</v>
      </c>
      <c r="C24" s="43" t="s">
        <v>16</v>
      </c>
    </row>
    <row r="25" spans="1:4" ht="15" thickBot="1" x14ac:dyDescent="0.35">
      <c r="A25" s="47" t="s">
        <v>23</v>
      </c>
      <c r="B25" s="45">
        <v>11176</v>
      </c>
      <c r="C25" s="45">
        <v>11176</v>
      </c>
    </row>
    <row r="26" spans="1:4" ht="15" thickBot="1" x14ac:dyDescent="0.35">
      <c r="A26" s="44" t="s">
        <v>24</v>
      </c>
      <c r="B26" s="45">
        <v>25</v>
      </c>
      <c r="C26" s="45">
        <v>25</v>
      </c>
    </row>
    <row r="27" spans="1:4" ht="15" thickBot="1" x14ac:dyDescent="0.35">
      <c r="A27" s="44" t="s">
        <v>25</v>
      </c>
      <c r="B27" s="45">
        <v>894</v>
      </c>
      <c r="C27" s="45">
        <v>894</v>
      </c>
    </row>
    <row r="28" spans="1:4" ht="15" thickBot="1" x14ac:dyDescent="0.35">
      <c r="A28" s="44" t="s">
        <v>26</v>
      </c>
      <c r="B28" s="45">
        <f>B19*7</f>
        <v>8302</v>
      </c>
      <c r="C28" s="45">
        <f>C19*7</f>
        <v>3416</v>
      </c>
    </row>
    <row r="29" spans="1:4" ht="15" thickBot="1" x14ac:dyDescent="0.35">
      <c r="A29" s="44" t="s">
        <v>27</v>
      </c>
      <c r="B29" s="45">
        <f>B21*7</f>
        <v>2163</v>
      </c>
      <c r="C29" s="45">
        <f>C21*7</f>
        <v>2163</v>
      </c>
    </row>
    <row r="30" spans="1:4" ht="15" thickBot="1" x14ac:dyDescent="0.35">
      <c r="A30" s="47" t="s">
        <v>28</v>
      </c>
      <c r="B30" s="52">
        <f>SUM(B25:B29)</f>
        <v>22560</v>
      </c>
      <c r="C30" s="52">
        <f>SUM(C25:C29)</f>
        <v>17674</v>
      </c>
    </row>
    <row r="31" spans="1:4" ht="15" thickBot="1" x14ac:dyDescent="0.35">
      <c r="A31" s="44"/>
      <c r="B31" s="46"/>
      <c r="C31" s="46"/>
      <c r="D31" s="57"/>
    </row>
    <row r="32" spans="1:4" ht="15" thickBot="1" x14ac:dyDescent="0.35">
      <c r="A32" s="44" t="s">
        <v>29</v>
      </c>
      <c r="B32" s="41"/>
      <c r="C32" s="41"/>
      <c r="D32" s="57"/>
    </row>
    <row r="33" spans="1:3" ht="15" thickBot="1" x14ac:dyDescent="0.35">
      <c r="A33" s="42" t="s">
        <v>22</v>
      </c>
      <c r="B33" s="43" t="s">
        <v>15</v>
      </c>
      <c r="C33" s="43" t="s">
        <v>16</v>
      </c>
    </row>
    <row r="34" spans="1:3" ht="15" thickBot="1" x14ac:dyDescent="0.35">
      <c r="A34" s="44" t="s">
        <v>30</v>
      </c>
      <c r="B34" s="45">
        <v>2795</v>
      </c>
      <c r="C34" s="45">
        <v>2795</v>
      </c>
    </row>
    <row r="35" spans="1:3" ht="15" thickBot="1" x14ac:dyDescent="0.35">
      <c r="A35" s="44" t="s">
        <v>26</v>
      </c>
      <c r="B35" s="45">
        <f>B19*2</f>
        <v>2372</v>
      </c>
      <c r="C35" s="45">
        <f>C19*2</f>
        <v>976</v>
      </c>
    </row>
    <row r="36" spans="1:3" ht="15" thickBot="1" x14ac:dyDescent="0.35">
      <c r="A36" s="44" t="s">
        <v>31</v>
      </c>
      <c r="B36" s="45">
        <v>155</v>
      </c>
      <c r="C36" s="45">
        <v>155</v>
      </c>
    </row>
    <row r="37" spans="1:3" ht="15" thickBot="1" x14ac:dyDescent="0.35">
      <c r="A37" s="44" t="s">
        <v>27</v>
      </c>
      <c r="B37" s="45">
        <f>B21*2</f>
        <v>618</v>
      </c>
      <c r="C37" s="45">
        <f>C21*2</f>
        <v>618</v>
      </c>
    </row>
    <row r="38" spans="1:3" ht="15" thickBot="1" x14ac:dyDescent="0.35">
      <c r="A38" s="47" t="s">
        <v>28</v>
      </c>
      <c r="B38" s="52">
        <f>SUM(B34:B37)</f>
        <v>5940</v>
      </c>
      <c r="C38" s="52">
        <f>SUM(C34:C37)</f>
        <v>4544</v>
      </c>
    </row>
    <row r="39" spans="1:3" ht="15" thickBot="1" x14ac:dyDescent="0.35">
      <c r="A39" s="12"/>
      <c r="B39" s="13"/>
      <c r="C39" s="13"/>
    </row>
    <row r="40" spans="1:3" x14ac:dyDescent="0.3">
      <c r="A40" s="14" t="s">
        <v>0</v>
      </c>
      <c r="B40" s="2"/>
      <c r="C40" s="3"/>
    </row>
    <row r="41" spans="1:3" x14ac:dyDescent="0.3">
      <c r="A41" s="4" t="s">
        <v>32</v>
      </c>
      <c r="B41" s="5"/>
      <c r="C41" s="6"/>
    </row>
    <row r="42" spans="1:3" x14ac:dyDescent="0.3">
      <c r="A42" s="4" t="s">
        <v>33</v>
      </c>
      <c r="B42" s="5"/>
      <c r="C42" s="6"/>
    </row>
    <row r="43" spans="1:3" ht="15" thickBot="1" x14ac:dyDescent="0.35">
      <c r="A43" s="7" t="s">
        <v>34</v>
      </c>
      <c r="B43" s="15"/>
      <c r="C43" s="16"/>
    </row>
    <row r="44" spans="1:3" ht="15" thickBot="1" x14ac:dyDescent="0.35">
      <c r="A44" s="64" t="s">
        <v>35</v>
      </c>
      <c r="B44" s="78"/>
      <c r="C44" s="41"/>
    </row>
    <row r="45" spans="1:3" ht="15" thickBot="1" x14ac:dyDescent="0.35">
      <c r="A45" s="47" t="s">
        <v>4</v>
      </c>
      <c r="B45" s="48" t="s">
        <v>5</v>
      </c>
      <c r="C45" s="48" t="s">
        <v>6</v>
      </c>
    </row>
    <row r="46" spans="1:3" ht="15" thickBot="1" x14ac:dyDescent="0.35">
      <c r="A46" s="47" t="s">
        <v>7</v>
      </c>
      <c r="B46" s="52">
        <v>5815</v>
      </c>
      <c r="C46" s="52">
        <v>5815</v>
      </c>
    </row>
    <row r="47" spans="1:3" ht="15" thickBot="1" x14ac:dyDescent="0.35">
      <c r="A47" s="47" t="s">
        <v>36</v>
      </c>
      <c r="B47" s="52">
        <v>3500</v>
      </c>
      <c r="C47" s="52">
        <v>3500</v>
      </c>
    </row>
    <row r="48" spans="1:3" ht="15" thickBot="1" x14ac:dyDescent="0.35">
      <c r="A48" s="47" t="s">
        <v>37</v>
      </c>
      <c r="B48" s="52">
        <v>6000</v>
      </c>
      <c r="C48" s="52">
        <v>2000</v>
      </c>
    </row>
    <row r="49" spans="1:3" ht="15" thickBot="1" x14ac:dyDescent="0.35">
      <c r="A49" s="70" t="s">
        <v>38</v>
      </c>
      <c r="B49" s="71"/>
      <c r="C49" s="9"/>
    </row>
    <row r="50" spans="1:3" ht="15" thickBot="1" x14ac:dyDescent="0.35">
      <c r="A50" s="47" t="s">
        <v>4</v>
      </c>
      <c r="B50" s="48" t="s">
        <v>5</v>
      </c>
      <c r="C50" s="48" t="s">
        <v>6</v>
      </c>
    </row>
    <row r="51" spans="1:3" ht="15" thickBot="1" x14ac:dyDescent="0.35">
      <c r="A51" s="47" t="s">
        <v>7</v>
      </c>
      <c r="B51" s="56">
        <f>5818*4/24</f>
        <v>969.66666666666663</v>
      </c>
      <c r="C51" s="52">
        <v>970</v>
      </c>
    </row>
    <row r="52" spans="1:3" ht="15" thickBot="1" x14ac:dyDescent="0.35">
      <c r="A52" s="47" t="s">
        <v>36</v>
      </c>
      <c r="B52" s="52">
        <v>750</v>
      </c>
      <c r="C52" s="52">
        <v>750</v>
      </c>
    </row>
    <row r="53" spans="1:3" ht="15" thickBot="1" x14ac:dyDescent="0.35">
      <c r="A53" s="47" t="s">
        <v>37</v>
      </c>
      <c r="B53" s="52">
        <v>667</v>
      </c>
      <c r="C53" s="52">
        <v>333</v>
      </c>
    </row>
    <row r="54" spans="1:3" ht="15" thickBot="1" x14ac:dyDescent="0.35">
      <c r="A54" s="49"/>
      <c r="B54" s="41"/>
      <c r="C54" s="41"/>
    </row>
    <row r="55" spans="1:3" ht="15" thickBot="1" x14ac:dyDescent="0.35">
      <c r="A55" s="47" t="s">
        <v>12</v>
      </c>
      <c r="B55" s="48" t="s">
        <v>39</v>
      </c>
      <c r="C55" s="48"/>
    </row>
    <row r="56" spans="1:3" ht="15" thickBot="1" x14ac:dyDescent="0.35">
      <c r="A56" s="47" t="s">
        <v>40</v>
      </c>
      <c r="B56" s="41"/>
      <c r="C56" s="41"/>
    </row>
    <row r="57" spans="1:3" ht="15" thickBot="1" x14ac:dyDescent="0.35">
      <c r="A57" s="47" t="s">
        <v>41</v>
      </c>
      <c r="B57" s="48" t="s">
        <v>15</v>
      </c>
      <c r="C57" s="48" t="s">
        <v>16</v>
      </c>
    </row>
    <row r="58" spans="1:3" ht="15" thickBot="1" x14ac:dyDescent="0.35">
      <c r="A58" s="47" t="s">
        <v>17</v>
      </c>
      <c r="B58" s="45">
        <v>1186</v>
      </c>
      <c r="C58" s="45">
        <v>488</v>
      </c>
    </row>
    <row r="59" spans="1:3" ht="15" thickBot="1" x14ac:dyDescent="0.35">
      <c r="A59" s="47" t="s">
        <v>18</v>
      </c>
      <c r="B59" s="50">
        <v>193</v>
      </c>
      <c r="C59" s="50">
        <v>193</v>
      </c>
    </row>
    <row r="60" spans="1:3" ht="15" thickBot="1" x14ac:dyDescent="0.35">
      <c r="A60" s="47" t="s">
        <v>19</v>
      </c>
      <c r="B60" s="45">
        <v>309</v>
      </c>
      <c r="C60" s="45">
        <v>309</v>
      </c>
    </row>
    <row r="61" spans="1:3" ht="15" thickBot="1" x14ac:dyDescent="0.35">
      <c r="A61" s="47" t="s">
        <v>20</v>
      </c>
      <c r="B61" s="51">
        <v>1688</v>
      </c>
      <c r="C61" s="51">
        <v>990</v>
      </c>
    </row>
    <row r="62" spans="1:3" ht="15" thickBot="1" x14ac:dyDescent="0.35">
      <c r="A62" s="54" t="s">
        <v>21</v>
      </c>
      <c r="B62" s="55"/>
      <c r="C62" s="41"/>
    </row>
    <row r="63" spans="1:3" ht="15" thickBot="1" x14ac:dyDescent="0.35">
      <c r="A63" s="47" t="s">
        <v>22</v>
      </c>
      <c r="B63" s="48" t="s">
        <v>42</v>
      </c>
      <c r="C63" s="48" t="s">
        <v>43</v>
      </c>
    </row>
    <row r="64" spans="1:3" ht="15" thickBot="1" x14ac:dyDescent="0.35">
      <c r="A64" s="47" t="s">
        <v>44</v>
      </c>
      <c r="B64" s="52">
        <v>11474</v>
      </c>
      <c r="C64" s="52">
        <v>11474</v>
      </c>
    </row>
    <row r="65" spans="1:3" ht="15" thickBot="1" x14ac:dyDescent="0.35">
      <c r="A65" s="47" t="s">
        <v>24</v>
      </c>
      <c r="B65" s="53">
        <v>25</v>
      </c>
      <c r="C65" s="53">
        <v>25</v>
      </c>
    </row>
    <row r="66" spans="1:3" ht="15" thickBot="1" x14ac:dyDescent="0.35">
      <c r="A66" s="47" t="s">
        <v>25</v>
      </c>
      <c r="B66" s="52">
        <v>492</v>
      </c>
      <c r="C66" s="52">
        <v>492</v>
      </c>
    </row>
    <row r="67" spans="1:3" ht="15" thickBot="1" x14ac:dyDescent="0.35">
      <c r="A67" s="47" t="s">
        <v>26</v>
      </c>
      <c r="B67" s="45">
        <v>8302</v>
      </c>
      <c r="C67" s="45">
        <v>3416</v>
      </c>
    </row>
    <row r="68" spans="1:3" ht="15" thickBot="1" x14ac:dyDescent="0.35">
      <c r="A68" s="47" t="s">
        <v>27</v>
      </c>
      <c r="B68" s="45">
        <v>2163</v>
      </c>
      <c r="C68" s="45">
        <v>2163</v>
      </c>
    </row>
    <row r="69" spans="1:3" ht="15" thickBot="1" x14ac:dyDescent="0.35">
      <c r="A69" s="47" t="s">
        <v>28</v>
      </c>
      <c r="B69" s="52">
        <f>SUM(B64:B68)</f>
        <v>22456</v>
      </c>
      <c r="C69" s="52">
        <f>SUM(C64:C68)</f>
        <v>17570</v>
      </c>
    </row>
    <row r="70" spans="1:3" ht="15" thickBot="1" x14ac:dyDescent="0.35">
      <c r="A70" s="11"/>
      <c r="B70" s="17"/>
      <c r="C70" s="17"/>
    </row>
    <row r="71" spans="1:3" ht="15" thickBot="1" x14ac:dyDescent="0.35">
      <c r="A71" s="8" t="s">
        <v>45</v>
      </c>
      <c r="B71" s="18"/>
      <c r="C71" s="9"/>
    </row>
    <row r="72" spans="1:3" ht="15" thickBot="1" x14ac:dyDescent="0.35">
      <c r="A72" s="10" t="s">
        <v>22</v>
      </c>
      <c r="B72" s="19" t="s">
        <v>15</v>
      </c>
      <c r="C72" s="19" t="s">
        <v>16</v>
      </c>
    </row>
    <row r="73" spans="1:3" ht="15" thickBot="1" x14ac:dyDescent="0.35">
      <c r="A73" s="47" t="s">
        <v>44</v>
      </c>
      <c r="B73" s="52">
        <v>2868</v>
      </c>
      <c r="C73" s="52">
        <v>2868</v>
      </c>
    </row>
    <row r="74" spans="1:3" ht="15" thickBot="1" x14ac:dyDescent="0.35">
      <c r="A74" s="47" t="s">
        <v>26</v>
      </c>
      <c r="B74" s="45">
        <v>2372</v>
      </c>
      <c r="C74" s="45">
        <v>976</v>
      </c>
    </row>
    <row r="75" spans="1:3" ht="15" thickBot="1" x14ac:dyDescent="0.35">
      <c r="A75" s="47" t="s">
        <v>31</v>
      </c>
      <c r="B75" s="45">
        <v>86</v>
      </c>
      <c r="C75" s="45">
        <v>86</v>
      </c>
    </row>
    <row r="76" spans="1:3" ht="15" thickBot="1" x14ac:dyDescent="0.35">
      <c r="A76" s="47" t="s">
        <v>27</v>
      </c>
      <c r="B76" s="45">
        <v>618</v>
      </c>
      <c r="C76" s="45">
        <v>618</v>
      </c>
    </row>
    <row r="77" spans="1:3" ht="15" thickBot="1" x14ac:dyDescent="0.35">
      <c r="A77" s="47" t="s">
        <v>28</v>
      </c>
      <c r="B77" s="52">
        <f>SUM(B73:B76)</f>
        <v>5944</v>
      </c>
      <c r="C77" s="52">
        <f>SUM(C73:C76)</f>
        <v>4548</v>
      </c>
    </row>
    <row r="78" spans="1:3" ht="15" thickBot="1" x14ac:dyDescent="0.35">
      <c r="A78" s="12"/>
      <c r="B78" s="13"/>
      <c r="C78" s="13"/>
    </row>
    <row r="79" spans="1:3" x14ac:dyDescent="0.3">
      <c r="A79" s="62" t="s">
        <v>46</v>
      </c>
      <c r="B79" s="63"/>
      <c r="C79" s="3"/>
    </row>
    <row r="80" spans="1:3" x14ac:dyDescent="0.3">
      <c r="A80" s="4" t="s">
        <v>47</v>
      </c>
      <c r="B80" s="5"/>
      <c r="C80" s="6"/>
    </row>
    <row r="81" spans="1:3" x14ac:dyDescent="0.3">
      <c r="A81" s="4" t="s">
        <v>48</v>
      </c>
      <c r="B81" s="5"/>
      <c r="C81" s="6"/>
    </row>
    <row r="82" spans="1:3" ht="15" thickBot="1" x14ac:dyDescent="0.35">
      <c r="A82" s="7" t="s">
        <v>34</v>
      </c>
      <c r="B82" s="15"/>
      <c r="C82" s="16"/>
    </row>
    <row r="83" spans="1:3" ht="15" thickBot="1" x14ac:dyDescent="0.35">
      <c r="A83" s="44"/>
      <c r="B83" s="41"/>
      <c r="C83" s="41"/>
    </row>
    <row r="84" spans="1:3" ht="15" thickBot="1" x14ac:dyDescent="0.35">
      <c r="A84" s="64" t="s">
        <v>49</v>
      </c>
      <c r="B84" s="65"/>
      <c r="C84" s="41"/>
    </row>
    <row r="85" spans="1:3" ht="15" thickBot="1" x14ac:dyDescent="0.35">
      <c r="A85" s="42" t="s">
        <v>4</v>
      </c>
      <c r="B85" s="43" t="s">
        <v>5</v>
      </c>
      <c r="C85" s="43" t="s">
        <v>6</v>
      </c>
    </row>
    <row r="86" spans="1:3" ht="15" thickBot="1" x14ac:dyDescent="0.35">
      <c r="A86" s="44" t="s">
        <v>7</v>
      </c>
      <c r="B86" s="45">
        <v>5815</v>
      </c>
      <c r="C86" s="45">
        <v>5815</v>
      </c>
    </row>
    <row r="87" spans="1:3" ht="15" thickBot="1" x14ac:dyDescent="0.35">
      <c r="A87" s="44" t="s">
        <v>50</v>
      </c>
      <c r="B87" s="45">
        <v>3500</v>
      </c>
      <c r="C87" s="45">
        <v>3500</v>
      </c>
    </row>
    <row r="88" spans="1:3" ht="15" thickBot="1" x14ac:dyDescent="0.35">
      <c r="A88" s="44" t="s">
        <v>9</v>
      </c>
      <c r="B88" s="45">
        <v>6000</v>
      </c>
      <c r="C88" s="45">
        <v>2000</v>
      </c>
    </row>
    <row r="89" spans="1:3" ht="15" thickBot="1" x14ac:dyDescent="0.35">
      <c r="A89" s="47" t="s">
        <v>12</v>
      </c>
      <c r="B89" s="46" t="s">
        <v>13</v>
      </c>
      <c r="C89" s="41"/>
    </row>
    <row r="90" spans="1:3" ht="15" thickBot="1" x14ac:dyDescent="0.35">
      <c r="A90" s="44" t="s">
        <v>51</v>
      </c>
      <c r="B90" s="41"/>
      <c r="C90" s="41"/>
    </row>
    <row r="91" spans="1:3" ht="15" thickBot="1" x14ac:dyDescent="0.35">
      <c r="A91" s="44" t="s">
        <v>52</v>
      </c>
      <c r="B91" s="43" t="s">
        <v>15</v>
      </c>
      <c r="C91" s="43" t="s">
        <v>16</v>
      </c>
    </row>
    <row r="92" spans="1:3" ht="15" thickBot="1" x14ac:dyDescent="0.35">
      <c r="A92" s="44" t="s">
        <v>17</v>
      </c>
      <c r="B92" s="45">
        <v>1186</v>
      </c>
      <c r="C92" s="45">
        <v>488</v>
      </c>
    </row>
    <row r="93" spans="1:3" ht="15" thickBot="1" x14ac:dyDescent="0.35">
      <c r="A93" s="44" t="s">
        <v>18</v>
      </c>
      <c r="B93" s="50">
        <v>193</v>
      </c>
      <c r="C93" s="50">
        <v>193</v>
      </c>
    </row>
    <row r="94" spans="1:3" ht="15" thickBot="1" x14ac:dyDescent="0.35">
      <c r="A94" s="44" t="s">
        <v>53</v>
      </c>
      <c r="B94" s="45">
        <v>309</v>
      </c>
      <c r="C94" s="45">
        <v>309</v>
      </c>
    </row>
    <row r="95" spans="1:3" ht="15" thickBot="1" x14ac:dyDescent="0.35">
      <c r="A95" s="47" t="s">
        <v>20</v>
      </c>
      <c r="B95" s="51">
        <v>1688</v>
      </c>
      <c r="C95" s="51">
        <v>990</v>
      </c>
    </row>
    <row r="96" spans="1:3" ht="15" thickBot="1" x14ac:dyDescent="0.35">
      <c r="A96" s="66"/>
      <c r="B96" s="67"/>
      <c r="C96" s="41"/>
    </row>
    <row r="97" spans="1:3" ht="15" thickBot="1" x14ac:dyDescent="0.35">
      <c r="A97" s="42" t="s">
        <v>54</v>
      </c>
      <c r="B97" s="43" t="s">
        <v>15</v>
      </c>
      <c r="C97" s="43" t="s">
        <v>16</v>
      </c>
    </row>
    <row r="98" spans="1:3" ht="15" thickBot="1" x14ac:dyDescent="0.35">
      <c r="A98" s="44" t="s">
        <v>55</v>
      </c>
      <c r="B98" s="45">
        <v>13971</v>
      </c>
      <c r="C98" s="45">
        <v>13971</v>
      </c>
    </row>
    <row r="99" spans="1:3" ht="15" thickBot="1" x14ac:dyDescent="0.35">
      <c r="A99" s="44" t="s">
        <v>24</v>
      </c>
      <c r="B99" s="45">
        <v>25</v>
      </c>
      <c r="C99" s="45">
        <v>25</v>
      </c>
    </row>
    <row r="100" spans="1:3" ht="15" thickBot="1" x14ac:dyDescent="0.35">
      <c r="A100" s="44" t="s">
        <v>25</v>
      </c>
      <c r="B100" s="45">
        <v>1049</v>
      </c>
      <c r="C100" s="45">
        <v>1049</v>
      </c>
    </row>
    <row r="101" spans="1:3" ht="15" thickBot="1" x14ac:dyDescent="0.35">
      <c r="A101" s="44" t="s">
        <v>26</v>
      </c>
      <c r="B101" s="45">
        <f>B92*8</f>
        <v>9488</v>
      </c>
      <c r="C101" s="45">
        <f>C92*8</f>
        <v>3904</v>
      </c>
    </row>
    <row r="102" spans="1:3" ht="15" thickBot="1" x14ac:dyDescent="0.35">
      <c r="A102" s="44" t="s">
        <v>56</v>
      </c>
      <c r="B102" s="45">
        <f>B94*8</f>
        <v>2472</v>
      </c>
      <c r="C102" s="45">
        <f>C94*8</f>
        <v>2472</v>
      </c>
    </row>
    <row r="103" spans="1:3" ht="15" thickBot="1" x14ac:dyDescent="0.35">
      <c r="A103" s="47" t="s">
        <v>28</v>
      </c>
      <c r="B103" s="52">
        <f>SUM(B98:B102)</f>
        <v>27005</v>
      </c>
      <c r="C103" s="52">
        <f>SUM(C98:C102)</f>
        <v>21421</v>
      </c>
    </row>
    <row r="104" spans="1:3" ht="15" thickBot="1" x14ac:dyDescent="0.35">
      <c r="A104" s="44"/>
      <c r="B104" s="46"/>
      <c r="C104" s="46"/>
    </row>
    <row r="105" spans="1:3" ht="15" thickBot="1" x14ac:dyDescent="0.35">
      <c r="A105" s="64" t="s">
        <v>57</v>
      </c>
      <c r="B105" s="65"/>
      <c r="C105" s="41"/>
    </row>
    <row r="106" spans="1:3" ht="15" thickBot="1" x14ac:dyDescent="0.35">
      <c r="A106" s="42" t="s">
        <v>22</v>
      </c>
      <c r="B106" s="43" t="s">
        <v>15</v>
      </c>
      <c r="C106" s="43" t="s">
        <v>16</v>
      </c>
    </row>
    <row r="107" spans="1:3" ht="15" thickBot="1" x14ac:dyDescent="0.35">
      <c r="A107" s="44" t="s">
        <v>58</v>
      </c>
      <c r="B107" s="45">
        <v>11174</v>
      </c>
      <c r="C107" s="45">
        <v>11174</v>
      </c>
    </row>
    <row r="108" spans="1:3" ht="15" thickBot="1" x14ac:dyDescent="0.35">
      <c r="A108" s="44" t="s">
        <v>24</v>
      </c>
      <c r="B108" s="50">
        <v>0</v>
      </c>
      <c r="C108" s="50">
        <v>0</v>
      </c>
    </row>
    <row r="109" spans="1:3" ht="15" thickBot="1" x14ac:dyDescent="0.35">
      <c r="A109" s="44" t="s">
        <v>25</v>
      </c>
      <c r="B109" s="45">
        <v>416</v>
      </c>
      <c r="C109" s="45">
        <v>416</v>
      </c>
    </row>
    <row r="110" spans="1:3" ht="15" thickBot="1" x14ac:dyDescent="0.35">
      <c r="A110" s="44" t="s">
        <v>26</v>
      </c>
      <c r="B110" s="45">
        <v>9488</v>
      </c>
      <c r="C110" s="45">
        <v>3904</v>
      </c>
    </row>
    <row r="111" spans="1:3" ht="15" thickBot="1" x14ac:dyDescent="0.35">
      <c r="A111" s="44" t="s">
        <v>56</v>
      </c>
      <c r="B111" s="45">
        <v>2472</v>
      </c>
      <c r="C111" s="45">
        <v>2472</v>
      </c>
    </row>
    <row r="112" spans="1:3" ht="15" thickBot="1" x14ac:dyDescent="0.35">
      <c r="A112" s="47" t="s">
        <v>28</v>
      </c>
      <c r="B112" s="52">
        <f>SUM(B107:B111)</f>
        <v>23550</v>
      </c>
      <c r="C112" s="52">
        <f>SUM(C107:C111)</f>
        <v>17966</v>
      </c>
    </row>
    <row r="113" spans="1:3" x14ac:dyDescent="0.3">
      <c r="A113" s="30"/>
    </row>
    <row r="114" spans="1:3" x14ac:dyDescent="0.3">
      <c r="A114" s="68"/>
      <c r="B114" s="58"/>
      <c r="C114" s="58"/>
    </row>
    <row r="115" spans="1:3" x14ac:dyDescent="0.3">
      <c r="A115" s="68"/>
      <c r="B115" s="58"/>
      <c r="C115" s="58"/>
    </row>
    <row r="116" spans="1:3" x14ac:dyDescent="0.3">
      <c r="A116" s="68"/>
      <c r="B116" s="58"/>
      <c r="C116" s="58"/>
    </row>
    <row r="117" spans="1:3" x14ac:dyDescent="0.3">
      <c r="A117" s="68"/>
      <c r="B117" s="58"/>
      <c r="C117" s="58"/>
    </row>
    <row r="118" spans="1:3" x14ac:dyDescent="0.3">
      <c r="A118" s="68"/>
      <c r="B118" s="58"/>
      <c r="C118" s="58"/>
    </row>
    <row r="119" spans="1:3" ht="15" thickBot="1" x14ac:dyDescent="0.35">
      <c r="A119" s="69"/>
      <c r="B119" s="59"/>
      <c r="C119" s="59"/>
    </row>
    <row r="120" spans="1:3" x14ac:dyDescent="0.3">
      <c r="A120" s="31" t="s">
        <v>59</v>
      </c>
      <c r="B120" s="32"/>
      <c r="C120" s="33"/>
    </row>
    <row r="121" spans="1:3" x14ac:dyDescent="0.3">
      <c r="A121" s="34" t="s">
        <v>32</v>
      </c>
      <c r="B121" s="35"/>
      <c r="C121" s="36"/>
    </row>
    <row r="122" spans="1:3" x14ac:dyDescent="0.3">
      <c r="A122" s="34" t="s">
        <v>60</v>
      </c>
      <c r="B122" s="35"/>
      <c r="C122" s="36"/>
    </row>
    <row r="123" spans="1:3" ht="15" thickBot="1" x14ac:dyDescent="0.35">
      <c r="A123" s="37" t="s">
        <v>34</v>
      </c>
      <c r="B123" s="38"/>
      <c r="C123" s="39"/>
    </row>
    <row r="124" spans="1:3" ht="15" thickBot="1" x14ac:dyDescent="0.35">
      <c r="A124" s="20"/>
      <c r="B124" s="21"/>
      <c r="C124" s="21"/>
    </row>
    <row r="125" spans="1:3" ht="15" thickBot="1" x14ac:dyDescent="0.35">
      <c r="A125" s="60" t="s">
        <v>61</v>
      </c>
      <c r="B125" s="61"/>
      <c r="C125" s="21"/>
    </row>
    <row r="126" spans="1:3" ht="15" thickBot="1" x14ac:dyDescent="0.35">
      <c r="A126" s="22" t="s">
        <v>4</v>
      </c>
      <c r="B126" s="23" t="s">
        <v>5</v>
      </c>
      <c r="C126" s="23" t="s">
        <v>6</v>
      </c>
    </row>
    <row r="127" spans="1:3" ht="15" thickBot="1" x14ac:dyDescent="0.35">
      <c r="A127" s="20" t="s">
        <v>7</v>
      </c>
      <c r="B127" s="24">
        <v>5815</v>
      </c>
      <c r="C127" s="24">
        <v>5815</v>
      </c>
    </row>
    <row r="128" spans="1:3" ht="15" thickBot="1" x14ac:dyDescent="0.35">
      <c r="A128" s="20" t="s">
        <v>8</v>
      </c>
      <c r="B128" s="24">
        <v>3500</v>
      </c>
      <c r="C128" s="24">
        <v>3500</v>
      </c>
    </row>
    <row r="129" spans="1:3" ht="15" thickBot="1" x14ac:dyDescent="0.35">
      <c r="A129" s="20" t="s">
        <v>9</v>
      </c>
      <c r="B129" s="24">
        <v>6000</v>
      </c>
      <c r="C129" s="24">
        <v>2000</v>
      </c>
    </row>
    <row r="130" spans="1:3" ht="15" thickBot="1" x14ac:dyDescent="0.35">
      <c r="A130" s="25" t="s">
        <v>12</v>
      </c>
      <c r="B130" s="26" t="s">
        <v>13</v>
      </c>
      <c r="C130" s="21"/>
    </row>
    <row r="131" spans="1:3" ht="15" thickBot="1" x14ac:dyDescent="0.35">
      <c r="A131" s="20" t="s">
        <v>62</v>
      </c>
      <c r="B131" s="21"/>
      <c r="C131" s="21"/>
    </row>
    <row r="132" spans="1:3" ht="15" thickBot="1" x14ac:dyDescent="0.35">
      <c r="A132" s="20" t="s">
        <v>63</v>
      </c>
      <c r="B132" s="23" t="s">
        <v>15</v>
      </c>
      <c r="C132" s="23" t="s">
        <v>16</v>
      </c>
    </row>
    <row r="133" spans="1:3" ht="15" thickBot="1" x14ac:dyDescent="0.35">
      <c r="A133" s="25" t="s">
        <v>41</v>
      </c>
      <c r="B133" s="40" t="s">
        <v>15</v>
      </c>
      <c r="C133" s="40" t="s">
        <v>16</v>
      </c>
    </row>
    <row r="134" spans="1:3" ht="15" thickBot="1" x14ac:dyDescent="0.35">
      <c r="A134" s="25" t="s">
        <v>17</v>
      </c>
      <c r="B134" s="24">
        <v>1186</v>
      </c>
      <c r="C134" s="24">
        <v>488</v>
      </c>
    </row>
    <row r="135" spans="1:3" ht="15" thickBot="1" x14ac:dyDescent="0.35">
      <c r="A135" s="25" t="s">
        <v>18</v>
      </c>
      <c r="B135" s="27">
        <v>193</v>
      </c>
      <c r="C135" s="27">
        <v>193</v>
      </c>
    </row>
    <row r="136" spans="1:3" ht="15" thickBot="1" x14ac:dyDescent="0.35">
      <c r="A136" s="25" t="s">
        <v>19</v>
      </c>
      <c r="B136" s="24">
        <v>309</v>
      </c>
      <c r="C136" s="24">
        <v>309</v>
      </c>
    </row>
    <row r="137" spans="1:3" ht="15" thickBot="1" x14ac:dyDescent="0.35">
      <c r="A137" s="25" t="s">
        <v>20</v>
      </c>
      <c r="B137" s="28">
        <v>1688</v>
      </c>
      <c r="C137" s="28">
        <v>990</v>
      </c>
    </row>
    <row r="138" spans="1:3" ht="15" thickBot="1" x14ac:dyDescent="0.35">
      <c r="A138" s="60" t="s">
        <v>64</v>
      </c>
      <c r="B138" s="61"/>
      <c r="C138" s="21"/>
    </row>
    <row r="139" spans="1:3" ht="15" thickBot="1" x14ac:dyDescent="0.35">
      <c r="A139" s="22" t="s">
        <v>22</v>
      </c>
      <c r="B139" s="23" t="s">
        <v>15</v>
      </c>
      <c r="C139" s="23" t="s">
        <v>16</v>
      </c>
    </row>
    <row r="140" spans="1:3" ht="15" thickBot="1" x14ac:dyDescent="0.35">
      <c r="A140" s="20" t="s">
        <v>44</v>
      </c>
      <c r="B140" s="24">
        <v>16280</v>
      </c>
      <c r="C140" s="24">
        <v>16280</v>
      </c>
    </row>
    <row r="141" spans="1:3" ht="15" thickBot="1" x14ac:dyDescent="0.35">
      <c r="A141" s="20" t="s">
        <v>24</v>
      </c>
      <c r="B141" s="24">
        <v>100</v>
      </c>
      <c r="C141" s="24">
        <v>100</v>
      </c>
    </row>
    <row r="142" spans="1:3" ht="15" thickBot="1" x14ac:dyDescent="0.35">
      <c r="A142" s="20" t="s">
        <v>25</v>
      </c>
      <c r="B142" s="24">
        <v>578</v>
      </c>
      <c r="C142" s="24">
        <v>578</v>
      </c>
    </row>
    <row r="143" spans="1:3" ht="15" thickBot="1" x14ac:dyDescent="0.35">
      <c r="A143" s="20" t="s">
        <v>65</v>
      </c>
      <c r="B143" s="24">
        <v>1790</v>
      </c>
      <c r="C143" s="24">
        <v>1790</v>
      </c>
    </row>
    <row r="144" spans="1:3" ht="15" thickBot="1" x14ac:dyDescent="0.35">
      <c r="A144" s="20" t="s">
        <v>26</v>
      </c>
      <c r="B144" s="24">
        <v>10530</v>
      </c>
      <c r="C144" s="24">
        <v>4320</v>
      </c>
    </row>
    <row r="145" spans="1:3" ht="15" thickBot="1" x14ac:dyDescent="0.35">
      <c r="A145" s="20" t="s">
        <v>56</v>
      </c>
      <c r="B145" s="24">
        <v>2745</v>
      </c>
      <c r="C145" s="24">
        <v>2745</v>
      </c>
    </row>
    <row r="146" spans="1:3" ht="15" thickBot="1" x14ac:dyDescent="0.35">
      <c r="A146" s="25" t="s">
        <v>28</v>
      </c>
      <c r="B146" s="29">
        <f>SUM(B140:B145)</f>
        <v>32023</v>
      </c>
      <c r="C146" s="29">
        <f>SUM(C140:C145)</f>
        <v>25813</v>
      </c>
    </row>
    <row r="147" spans="1:3" ht="15" thickBot="1" x14ac:dyDescent="0.35">
      <c r="A147" s="20"/>
      <c r="B147" s="26"/>
      <c r="C147" s="26"/>
    </row>
  </sheetData>
  <mergeCells count="15">
    <mergeCell ref="A49:B49"/>
    <mergeCell ref="B3:B4"/>
    <mergeCell ref="C3:C4"/>
    <mergeCell ref="A5:B5"/>
    <mergeCell ref="A10:B10"/>
    <mergeCell ref="A44:B44"/>
    <mergeCell ref="C114:C119"/>
    <mergeCell ref="A125:B125"/>
    <mergeCell ref="A138:B138"/>
    <mergeCell ref="A79:B79"/>
    <mergeCell ref="A84:B84"/>
    <mergeCell ref="A96:B96"/>
    <mergeCell ref="A105:B105"/>
    <mergeCell ref="A114:A119"/>
    <mergeCell ref="B114:B1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Martinez</dc:creator>
  <cp:lastModifiedBy>Ruth Martinez</cp:lastModifiedBy>
  <dcterms:created xsi:type="dcterms:W3CDTF">2016-05-06T17:20:48Z</dcterms:created>
  <dcterms:modified xsi:type="dcterms:W3CDTF">2016-05-25T22:58:18Z</dcterms:modified>
</cp:coreProperties>
</file>